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15" windowHeight="8790"/>
  </bookViews>
  <sheets>
    <sheet name="Sheet1" sheetId="1" r:id="rId1"/>
  </sheets>
  <definedNames>
    <definedName name="_xlnm._FilterDatabase" localSheetId="0" hidden="1">Sheet1!$A$1:$R$40</definedName>
  </definedNames>
  <calcPr calcId="144525"/>
</workbook>
</file>

<file path=xl/sharedStrings.xml><?xml version="1.0" encoding="utf-8"?>
<sst xmlns="http://schemas.openxmlformats.org/spreadsheetml/2006/main" count="47">
  <si>
    <t>阜蒙县2018年农村危房改造进度表</t>
  </si>
  <si>
    <t>四类重
点对象
开工率
排名</t>
  </si>
  <si>
    <t>乡镇名称</t>
  </si>
  <si>
    <t>四类重点对象合计</t>
  </si>
  <si>
    <t>建档立卡贫困户</t>
  </si>
  <si>
    <t>存量</t>
  </si>
  <si>
    <t>开工率</t>
  </si>
  <si>
    <t>开工户数</t>
  </si>
  <si>
    <t>竣工户数</t>
  </si>
  <si>
    <t>C级</t>
  </si>
  <si>
    <t>D级</t>
  </si>
  <si>
    <t>老河土镇</t>
  </si>
  <si>
    <t>阜新镇</t>
  </si>
  <si>
    <t>卧风沟乡</t>
  </si>
  <si>
    <t>大板镇</t>
  </si>
  <si>
    <t>太平镇</t>
  </si>
  <si>
    <t>紫都台镇</t>
  </si>
  <si>
    <t>大固本镇</t>
  </si>
  <si>
    <t>大五家子镇</t>
  </si>
  <si>
    <t>泡子镇</t>
  </si>
  <si>
    <t>旧庙镇</t>
  </si>
  <si>
    <t>于寺镇</t>
  </si>
  <si>
    <t>八家子镇</t>
  </si>
  <si>
    <t>苍土乡</t>
  </si>
  <si>
    <t>十家子镇</t>
  </si>
  <si>
    <t>伊吗图镇</t>
  </si>
  <si>
    <t>王府镇</t>
  </si>
  <si>
    <t>平安地镇</t>
  </si>
  <si>
    <t>富荣镇</t>
  </si>
  <si>
    <t>佛寺镇</t>
  </si>
  <si>
    <t>塔营子镇</t>
  </si>
  <si>
    <t>七家子镇</t>
  </si>
  <si>
    <t>扎兰营子镇</t>
  </si>
  <si>
    <t>福兴地镇</t>
  </si>
  <si>
    <t>红帽子镇</t>
  </si>
  <si>
    <t>招束沟乡</t>
  </si>
  <si>
    <t>务欢池镇</t>
  </si>
  <si>
    <t>化石戈镇</t>
  </si>
  <si>
    <t>大巴镇</t>
  </si>
  <si>
    <t>建设镇</t>
  </si>
  <si>
    <t>国华乡</t>
  </si>
  <si>
    <t>东梁镇</t>
  </si>
  <si>
    <t>哈达户稍镇</t>
  </si>
  <si>
    <t>蜘蛛山镇</t>
  </si>
  <si>
    <t>沙拉镇</t>
  </si>
  <si>
    <t>新民镇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</si>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</sst>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23" borderId="20" applyNumberFormat="0" applyAlignment="0" applyProtection="0">
      <alignment vertical="center"/>
    </xf>
    <xf numFmtId="0" fontId="29" fillId="23" borderId="16" applyNumberFormat="0" applyAlignment="0" applyProtection="0">
      <alignment vertical="center"/>
    </xf>
    <xf numFmtId="0" fontId="20" fillId="10" borderId="17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49" applyNumberFormat="1" applyFont="1" applyFill="1" applyBorder="1" applyAlignment="1">
      <alignment horizontal="center" vertical="center"/>
    </xf>
    <xf numFmtId="0" fontId="6" fillId="0" borderId="5" xfId="49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49" applyNumberFormat="1" applyFont="1" applyFill="1" applyBorder="1" applyAlignment="1">
      <alignment horizontal="center" vertical="center"/>
    </xf>
    <xf numFmtId="0" fontId="6" fillId="0" borderId="5" xfId="49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tabSelected="1" workbookViewId="0">
      <pane ySplit="4" topLeftCell="A5" activePane="bottomLeft" state="frozen"/>
      <selection/>
      <selection pane="bottomLeft" activeCell="U1" sqref="U1"/>
    </sheetView>
  </sheetViews>
  <sheetFormatPr defaultColWidth="9" defaultRowHeight="14.25"/>
  <cols>
    <col min="1" max="1" width="8.5" style="1" customWidth="1"/>
    <col min="2" max="2" width="12" customWidth="1"/>
    <col min="3" max="3" width="8" customWidth="1"/>
    <col min="4" max="4" width="12.75" style="2" customWidth="1"/>
    <col min="5" max="5" width="8.375" customWidth="1"/>
    <col min="6" max="6" width="6.375" customWidth="1"/>
    <col min="7" max="7" width="5.75" customWidth="1"/>
    <col min="8" max="8" width="8.75" customWidth="1"/>
    <col min="9" max="10" width="5.375" customWidth="1"/>
    <col min="11" max="11" width="8.625" customWidth="1"/>
    <col min="12" max="12" width="11.625" style="2" customWidth="1"/>
    <col min="13" max="13" width="9.125" customWidth="1"/>
    <col min="14" max="15" width="5.375" customWidth="1"/>
    <col min="16" max="16" width="8.75" customWidth="1"/>
    <col min="17" max="18" width="5.375" customWidth="1"/>
  </cols>
  <sheetData>
    <row r="1" ht="27" spans="1:18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</row>
    <row r="2" ht="18.75" spans="1:18">
      <c r="A2" s="5" t="s">
        <v>1</v>
      </c>
      <c r="B2" s="6" t="s">
        <v>2</v>
      </c>
      <c r="C2" s="7" t="s">
        <v>3</v>
      </c>
      <c r="D2" s="8"/>
      <c r="E2" s="8"/>
      <c r="F2" s="8"/>
      <c r="G2" s="8"/>
      <c r="H2" s="8"/>
      <c r="I2" s="8"/>
      <c r="J2" s="36"/>
      <c r="K2" s="37" t="s">
        <v>4</v>
      </c>
      <c r="L2" s="38"/>
      <c r="M2" s="39"/>
      <c r="N2" s="39"/>
      <c r="O2" s="39"/>
      <c r="P2" s="39"/>
      <c r="Q2" s="39"/>
      <c r="R2" s="47"/>
    </row>
    <row r="3" ht="18.75" spans="1:18">
      <c r="A3" s="9"/>
      <c r="B3" s="10"/>
      <c r="C3" s="11" t="s">
        <v>5</v>
      </c>
      <c r="D3" s="12" t="s">
        <v>6</v>
      </c>
      <c r="E3" s="13" t="s">
        <v>7</v>
      </c>
      <c r="F3" s="13"/>
      <c r="G3" s="13"/>
      <c r="H3" s="14" t="s">
        <v>8</v>
      </c>
      <c r="I3" s="13"/>
      <c r="J3" s="13"/>
      <c r="K3" s="18" t="s">
        <v>5</v>
      </c>
      <c r="L3" s="12" t="s">
        <v>6</v>
      </c>
      <c r="M3" s="40" t="s">
        <v>7</v>
      </c>
      <c r="N3" s="40"/>
      <c r="O3" s="40"/>
      <c r="P3" s="41" t="s">
        <v>8</v>
      </c>
      <c r="Q3" s="40"/>
      <c r="R3" s="48"/>
    </row>
    <row r="4" ht="18.75" spans="1:18">
      <c r="A4" s="15"/>
      <c r="B4" s="16"/>
      <c r="C4" s="11"/>
      <c r="D4" s="12"/>
      <c r="E4" s="17"/>
      <c r="F4" s="18" t="s">
        <v>9</v>
      </c>
      <c r="G4" s="18" t="s">
        <v>10</v>
      </c>
      <c r="H4" s="16"/>
      <c r="I4" s="18" t="s">
        <v>9</v>
      </c>
      <c r="J4" s="42" t="s">
        <v>10</v>
      </c>
      <c r="K4" s="18"/>
      <c r="L4" s="12"/>
      <c r="M4" s="43"/>
      <c r="N4" s="18" t="s">
        <v>9</v>
      </c>
      <c r="O4" s="18" t="s">
        <v>10</v>
      </c>
      <c r="P4" s="16"/>
      <c r="Q4" s="18" t="s">
        <v>9</v>
      </c>
      <c r="R4" s="18" t="s">
        <v>10</v>
      </c>
    </row>
    <row r="5" ht="20.25" spans="1:18">
      <c r="A5" s="19">
        <v>1</v>
      </c>
      <c r="B5" s="20" t="s">
        <v>11</v>
      </c>
      <c r="C5" s="21">
        <v>17</v>
      </c>
      <c r="D5" s="22">
        <f t="shared" ref="D5:D40" si="0">E5/C5</f>
        <v>1</v>
      </c>
      <c r="E5" s="23">
        <v>17</v>
      </c>
      <c r="F5" s="21">
        <v>5</v>
      </c>
      <c r="G5" s="21">
        <v>12</v>
      </c>
      <c r="H5" s="23">
        <v>17</v>
      </c>
      <c r="I5" s="21">
        <v>5</v>
      </c>
      <c r="J5" s="21">
        <v>12</v>
      </c>
      <c r="K5" s="21">
        <v>9</v>
      </c>
      <c r="L5" s="44">
        <f t="shared" ref="L5:L40" si="1">M5/K5</f>
        <v>1</v>
      </c>
      <c r="M5" s="23">
        <v>9</v>
      </c>
      <c r="N5" s="21">
        <v>4</v>
      </c>
      <c r="O5" s="21">
        <v>5</v>
      </c>
      <c r="P5" s="23">
        <v>9</v>
      </c>
      <c r="Q5" s="21">
        <v>4</v>
      </c>
      <c r="R5" s="21">
        <v>5</v>
      </c>
    </row>
    <row r="6" ht="20.25" spans="1:18">
      <c r="A6" s="19">
        <v>2</v>
      </c>
      <c r="B6" s="20" t="s">
        <v>12</v>
      </c>
      <c r="C6" s="21">
        <v>58</v>
      </c>
      <c r="D6" s="22">
        <f t="shared" si="0"/>
        <v>1</v>
      </c>
      <c r="E6" s="23">
        <f>F6+G6</f>
        <v>58</v>
      </c>
      <c r="F6" s="21">
        <v>28</v>
      </c>
      <c r="G6" s="21">
        <v>30</v>
      </c>
      <c r="H6" s="23">
        <f>I6+J6</f>
        <v>58</v>
      </c>
      <c r="I6" s="21">
        <v>28</v>
      </c>
      <c r="J6" s="21">
        <v>30</v>
      </c>
      <c r="K6" s="21">
        <v>46</v>
      </c>
      <c r="L6" s="44">
        <f t="shared" si="1"/>
        <v>1</v>
      </c>
      <c r="M6" s="23">
        <f>N6+O6</f>
        <v>46</v>
      </c>
      <c r="N6" s="21">
        <v>18</v>
      </c>
      <c r="O6" s="21">
        <v>28</v>
      </c>
      <c r="P6" s="23">
        <f>Q6+R6</f>
        <v>46</v>
      </c>
      <c r="Q6" s="21">
        <v>18</v>
      </c>
      <c r="R6" s="21">
        <v>28</v>
      </c>
    </row>
    <row r="7" ht="20.25" spans="1:18">
      <c r="A7" s="19">
        <v>3</v>
      </c>
      <c r="B7" s="20" t="s">
        <v>13</v>
      </c>
      <c r="C7" s="21">
        <v>34</v>
      </c>
      <c r="D7" s="22">
        <f t="shared" si="0"/>
        <v>1</v>
      </c>
      <c r="E7" s="24">
        <v>34</v>
      </c>
      <c r="F7" s="25">
        <v>16</v>
      </c>
      <c r="G7" s="25">
        <v>18</v>
      </c>
      <c r="H7" s="24">
        <v>26</v>
      </c>
      <c r="I7" s="25">
        <v>14</v>
      </c>
      <c r="J7" s="25">
        <v>12</v>
      </c>
      <c r="K7" s="21">
        <v>31</v>
      </c>
      <c r="L7" s="44">
        <f t="shared" si="1"/>
        <v>1</v>
      </c>
      <c r="M7" s="24">
        <v>31</v>
      </c>
      <c r="N7" s="25">
        <v>15</v>
      </c>
      <c r="O7" s="25">
        <v>16</v>
      </c>
      <c r="P7" s="24">
        <v>25</v>
      </c>
      <c r="Q7" s="25">
        <v>14</v>
      </c>
      <c r="R7" s="25">
        <v>11</v>
      </c>
    </row>
    <row r="8" ht="19" customHeight="1" spans="1:18">
      <c r="A8" s="19">
        <v>4</v>
      </c>
      <c r="B8" s="20" t="s">
        <v>14</v>
      </c>
      <c r="C8" s="21">
        <v>39</v>
      </c>
      <c r="D8" s="22">
        <f t="shared" si="0"/>
        <v>1</v>
      </c>
      <c r="E8" s="23">
        <f>F8+G8</f>
        <v>39</v>
      </c>
      <c r="F8" s="21"/>
      <c r="G8" s="21">
        <v>39</v>
      </c>
      <c r="H8" s="23">
        <f>I8+J8</f>
        <v>36</v>
      </c>
      <c r="I8" s="21"/>
      <c r="J8" s="21">
        <v>36</v>
      </c>
      <c r="K8" s="21">
        <v>35</v>
      </c>
      <c r="L8" s="44">
        <f t="shared" si="1"/>
        <v>1</v>
      </c>
      <c r="M8" s="23">
        <f>N8+O8</f>
        <v>35</v>
      </c>
      <c r="N8" s="21"/>
      <c r="O8" s="21">
        <v>35</v>
      </c>
      <c r="P8" s="23">
        <f>Q8+R8</f>
        <v>32</v>
      </c>
      <c r="Q8" s="21"/>
      <c r="R8" s="21">
        <v>32</v>
      </c>
    </row>
    <row r="9" ht="20.25" spans="1:18">
      <c r="A9" s="19">
        <v>5</v>
      </c>
      <c r="B9" s="20" t="s">
        <v>15</v>
      </c>
      <c r="C9" s="21">
        <v>56</v>
      </c>
      <c r="D9" s="22">
        <f t="shared" si="0"/>
        <v>0.982142857142857</v>
      </c>
      <c r="E9" s="23">
        <v>55</v>
      </c>
      <c r="F9" s="21">
        <v>41</v>
      </c>
      <c r="G9" s="21">
        <v>13</v>
      </c>
      <c r="H9" s="23">
        <f>I9+J9</f>
        <v>49</v>
      </c>
      <c r="I9" s="21">
        <v>40</v>
      </c>
      <c r="J9" s="21">
        <v>9</v>
      </c>
      <c r="K9" s="21">
        <v>35</v>
      </c>
      <c r="L9" s="44">
        <f t="shared" si="1"/>
        <v>0.942857142857143</v>
      </c>
      <c r="M9" s="23">
        <f>N9+O9</f>
        <v>33</v>
      </c>
      <c r="N9" s="21">
        <v>24</v>
      </c>
      <c r="O9" s="21">
        <v>9</v>
      </c>
      <c r="P9" s="23">
        <f>Q9+R9</f>
        <v>32</v>
      </c>
      <c r="Q9" s="21">
        <v>24</v>
      </c>
      <c r="R9" s="21">
        <v>8</v>
      </c>
    </row>
    <row r="10" ht="20.25" spans="1:18">
      <c r="A10" s="19">
        <v>6</v>
      </c>
      <c r="B10" s="20" t="s">
        <v>16</v>
      </c>
      <c r="C10" s="21">
        <v>129</v>
      </c>
      <c r="D10" s="22">
        <f t="shared" si="0"/>
        <v>0.968992248062015</v>
      </c>
      <c r="E10" s="23">
        <v>125</v>
      </c>
      <c r="F10" s="21">
        <v>58</v>
      </c>
      <c r="G10" s="26">
        <v>67</v>
      </c>
      <c r="H10" s="23">
        <v>95</v>
      </c>
      <c r="I10" s="21">
        <v>57</v>
      </c>
      <c r="J10" s="21">
        <v>38</v>
      </c>
      <c r="K10" s="21">
        <v>101</v>
      </c>
      <c r="L10" s="44">
        <f t="shared" si="1"/>
        <v>0.97029702970297</v>
      </c>
      <c r="M10" s="23">
        <v>98</v>
      </c>
      <c r="N10" s="21">
        <v>47</v>
      </c>
      <c r="O10" s="21">
        <v>51</v>
      </c>
      <c r="P10" s="23">
        <v>74</v>
      </c>
      <c r="Q10" s="21">
        <v>47</v>
      </c>
      <c r="R10" s="21">
        <v>27</v>
      </c>
    </row>
    <row r="11" ht="20.25" spans="1:18">
      <c r="A11" s="19">
        <v>7</v>
      </c>
      <c r="B11" s="20" t="s">
        <v>17</v>
      </c>
      <c r="C11" s="27">
        <v>59</v>
      </c>
      <c r="D11" s="28">
        <f t="shared" si="0"/>
        <v>0.949152542372881</v>
      </c>
      <c r="E11" s="23">
        <v>56</v>
      </c>
      <c r="F11" s="27">
        <v>16</v>
      </c>
      <c r="G11" s="27">
        <v>40</v>
      </c>
      <c r="H11" s="23">
        <v>26</v>
      </c>
      <c r="I11" s="27">
        <v>16</v>
      </c>
      <c r="J11" s="27">
        <v>10</v>
      </c>
      <c r="K11" s="21">
        <v>49</v>
      </c>
      <c r="L11" s="44">
        <f t="shared" si="1"/>
        <v>1</v>
      </c>
      <c r="M11" s="23">
        <v>49</v>
      </c>
      <c r="N11" s="27">
        <v>12</v>
      </c>
      <c r="O11" s="27">
        <v>37</v>
      </c>
      <c r="P11" s="23">
        <v>20</v>
      </c>
      <c r="Q11" s="27">
        <v>12</v>
      </c>
      <c r="R11" s="27">
        <v>8</v>
      </c>
    </row>
    <row r="12" ht="20.25" spans="1:18">
      <c r="A12" s="19">
        <v>8</v>
      </c>
      <c r="B12" s="20" t="s">
        <v>18</v>
      </c>
      <c r="C12" s="21">
        <v>108</v>
      </c>
      <c r="D12" s="22">
        <f t="shared" si="0"/>
        <v>0.925925925925926</v>
      </c>
      <c r="E12" s="23">
        <f>F12+G12</f>
        <v>100</v>
      </c>
      <c r="F12" s="21">
        <v>56</v>
      </c>
      <c r="G12" s="21">
        <v>44</v>
      </c>
      <c r="H12" s="23">
        <f>I12+J12</f>
        <v>70</v>
      </c>
      <c r="I12" s="21">
        <v>44</v>
      </c>
      <c r="J12" s="21">
        <v>26</v>
      </c>
      <c r="K12" s="21">
        <v>101</v>
      </c>
      <c r="L12" s="44">
        <f t="shared" si="1"/>
        <v>0.99009900990099</v>
      </c>
      <c r="M12" s="23">
        <f>N12+O12</f>
        <v>100</v>
      </c>
      <c r="N12" s="21">
        <v>56</v>
      </c>
      <c r="O12" s="21">
        <v>44</v>
      </c>
      <c r="P12" s="23">
        <f>Q12+R12</f>
        <v>70</v>
      </c>
      <c r="Q12" s="21">
        <v>44</v>
      </c>
      <c r="R12" s="21">
        <v>26</v>
      </c>
    </row>
    <row r="13" ht="20.25" spans="1:18">
      <c r="A13" s="19">
        <v>9</v>
      </c>
      <c r="B13" s="20" t="s">
        <v>19</v>
      </c>
      <c r="C13" s="21">
        <v>38</v>
      </c>
      <c r="D13" s="22">
        <f t="shared" si="0"/>
        <v>0.921052631578947</v>
      </c>
      <c r="E13" s="23">
        <v>35</v>
      </c>
      <c r="F13" s="21">
        <v>12</v>
      </c>
      <c r="G13" s="21">
        <v>23</v>
      </c>
      <c r="H13" s="23">
        <v>30</v>
      </c>
      <c r="I13" s="21">
        <v>10</v>
      </c>
      <c r="J13" s="21">
        <v>20</v>
      </c>
      <c r="K13" s="21">
        <v>24</v>
      </c>
      <c r="L13" s="44">
        <f t="shared" si="1"/>
        <v>0.916666666666667</v>
      </c>
      <c r="M13" s="23">
        <v>22</v>
      </c>
      <c r="N13" s="21">
        <v>8</v>
      </c>
      <c r="O13" s="21">
        <v>14</v>
      </c>
      <c r="P13" s="23">
        <v>19</v>
      </c>
      <c r="Q13" s="21">
        <v>7</v>
      </c>
      <c r="R13" s="21">
        <v>12</v>
      </c>
    </row>
    <row r="14" ht="20.25" spans="1:18">
      <c r="A14" s="19">
        <v>10</v>
      </c>
      <c r="B14" s="20" t="s">
        <v>20</v>
      </c>
      <c r="C14" s="21">
        <v>37</v>
      </c>
      <c r="D14" s="22">
        <f t="shared" si="0"/>
        <v>0.918918918918919</v>
      </c>
      <c r="E14" s="23">
        <v>34</v>
      </c>
      <c r="F14" s="21">
        <v>17</v>
      </c>
      <c r="G14" s="21">
        <v>17</v>
      </c>
      <c r="H14" s="23">
        <v>31</v>
      </c>
      <c r="I14" s="21">
        <v>17</v>
      </c>
      <c r="J14" s="21">
        <v>14</v>
      </c>
      <c r="K14" s="21">
        <v>27</v>
      </c>
      <c r="L14" s="44">
        <f t="shared" si="1"/>
        <v>0.925925925925926</v>
      </c>
      <c r="M14" s="23">
        <v>25</v>
      </c>
      <c r="N14" s="21">
        <v>10</v>
      </c>
      <c r="O14" s="21">
        <v>14</v>
      </c>
      <c r="P14" s="23">
        <v>21</v>
      </c>
      <c r="Q14" s="21">
        <v>10</v>
      </c>
      <c r="R14" s="21">
        <v>11</v>
      </c>
    </row>
    <row r="15" ht="20.25" spans="1:18">
      <c r="A15" s="19">
        <v>11</v>
      </c>
      <c r="B15" s="20" t="s">
        <v>21</v>
      </c>
      <c r="C15" s="21">
        <v>56</v>
      </c>
      <c r="D15" s="22">
        <f t="shared" si="0"/>
        <v>0.910714285714286</v>
      </c>
      <c r="E15" s="23">
        <v>51</v>
      </c>
      <c r="F15" s="21">
        <v>35</v>
      </c>
      <c r="G15" s="21">
        <v>16</v>
      </c>
      <c r="H15" s="23">
        <v>31</v>
      </c>
      <c r="I15" s="21">
        <v>30</v>
      </c>
      <c r="J15" s="21">
        <v>7</v>
      </c>
      <c r="K15" s="21">
        <v>52</v>
      </c>
      <c r="L15" s="44">
        <f t="shared" si="1"/>
        <v>0.980769230769231</v>
      </c>
      <c r="M15" s="23">
        <v>51</v>
      </c>
      <c r="N15" s="21">
        <v>35</v>
      </c>
      <c r="O15" s="21">
        <v>16</v>
      </c>
      <c r="P15" s="23">
        <v>31</v>
      </c>
      <c r="Q15" s="21">
        <v>30</v>
      </c>
      <c r="R15" s="21">
        <v>7</v>
      </c>
    </row>
    <row r="16" ht="20.25" spans="1:18">
      <c r="A16" s="19">
        <v>12</v>
      </c>
      <c r="B16" s="20" t="s">
        <v>22</v>
      </c>
      <c r="C16" s="21">
        <v>96</v>
      </c>
      <c r="D16" s="22">
        <f t="shared" si="0"/>
        <v>0.90625</v>
      </c>
      <c r="E16" s="23">
        <v>87</v>
      </c>
      <c r="F16" s="21">
        <v>43</v>
      </c>
      <c r="G16" s="21">
        <v>44</v>
      </c>
      <c r="H16" s="23">
        <v>76</v>
      </c>
      <c r="I16" s="21">
        <v>40</v>
      </c>
      <c r="J16" s="21">
        <v>36</v>
      </c>
      <c r="K16" s="21">
        <v>53</v>
      </c>
      <c r="L16" s="44">
        <f t="shared" si="1"/>
        <v>0.830188679245283</v>
      </c>
      <c r="M16" s="23">
        <v>44</v>
      </c>
      <c r="N16" s="21">
        <v>24</v>
      </c>
      <c r="O16" s="21">
        <v>20</v>
      </c>
      <c r="P16" s="23">
        <v>40</v>
      </c>
      <c r="Q16" s="21">
        <v>22</v>
      </c>
      <c r="R16" s="21">
        <v>18</v>
      </c>
    </row>
    <row r="17" ht="20.25" spans="1:18">
      <c r="A17" s="19">
        <v>13</v>
      </c>
      <c r="B17" s="20" t="s">
        <v>23</v>
      </c>
      <c r="C17" s="27">
        <v>49</v>
      </c>
      <c r="D17" s="28">
        <f t="shared" si="0"/>
        <v>0.877551020408163</v>
      </c>
      <c r="E17" s="23">
        <f>F17+G17</f>
        <v>43</v>
      </c>
      <c r="F17" s="21">
        <v>28</v>
      </c>
      <c r="G17" s="21">
        <v>15</v>
      </c>
      <c r="H17" s="23">
        <f>I17+J17</f>
        <v>32</v>
      </c>
      <c r="I17" s="21">
        <v>22</v>
      </c>
      <c r="J17" s="21">
        <v>10</v>
      </c>
      <c r="K17" s="21">
        <v>27</v>
      </c>
      <c r="L17" s="44">
        <f t="shared" si="1"/>
        <v>0.888888888888889</v>
      </c>
      <c r="M17" s="23">
        <f>N17+O17</f>
        <v>24</v>
      </c>
      <c r="N17" s="21">
        <v>15</v>
      </c>
      <c r="O17" s="21">
        <v>9</v>
      </c>
      <c r="P17" s="23">
        <f>Q17+R17</f>
        <v>18</v>
      </c>
      <c r="Q17" s="21">
        <v>12</v>
      </c>
      <c r="R17" s="21">
        <v>6</v>
      </c>
    </row>
    <row r="18" ht="20.25" spans="1:18">
      <c r="A18" s="19">
        <v>14</v>
      </c>
      <c r="B18" s="20" t="s">
        <v>24</v>
      </c>
      <c r="C18" s="21">
        <v>66</v>
      </c>
      <c r="D18" s="22">
        <f t="shared" si="0"/>
        <v>0.863636363636364</v>
      </c>
      <c r="E18" s="23">
        <v>57</v>
      </c>
      <c r="F18" s="21">
        <v>16</v>
      </c>
      <c r="G18" s="21">
        <v>41</v>
      </c>
      <c r="H18" s="23">
        <v>37</v>
      </c>
      <c r="I18" s="21">
        <v>13</v>
      </c>
      <c r="J18" s="21">
        <v>24</v>
      </c>
      <c r="K18" s="21">
        <v>56</v>
      </c>
      <c r="L18" s="44">
        <f t="shared" si="1"/>
        <v>0.857142857142857</v>
      </c>
      <c r="M18" s="23">
        <v>48</v>
      </c>
      <c r="N18" s="21">
        <v>14</v>
      </c>
      <c r="O18" s="21">
        <v>34</v>
      </c>
      <c r="P18" s="23">
        <v>33</v>
      </c>
      <c r="Q18" s="21">
        <v>13</v>
      </c>
      <c r="R18" s="21">
        <v>21</v>
      </c>
    </row>
    <row r="19" ht="20.25" spans="1:18">
      <c r="A19" s="19">
        <v>15</v>
      </c>
      <c r="B19" s="20" t="s">
        <v>25</v>
      </c>
      <c r="C19" s="21">
        <v>87</v>
      </c>
      <c r="D19" s="22">
        <f t="shared" si="0"/>
        <v>0.862068965517241</v>
      </c>
      <c r="E19" s="23">
        <f>F19+G19</f>
        <v>75</v>
      </c>
      <c r="F19" s="21">
        <v>65</v>
      </c>
      <c r="G19" s="21">
        <v>10</v>
      </c>
      <c r="H19" s="23">
        <f>I19+J19</f>
        <v>25</v>
      </c>
      <c r="I19" s="21">
        <v>23</v>
      </c>
      <c r="J19" s="21">
        <v>2</v>
      </c>
      <c r="K19" s="21">
        <v>59</v>
      </c>
      <c r="L19" s="44">
        <f t="shared" si="1"/>
        <v>0.813559322033898</v>
      </c>
      <c r="M19" s="23">
        <f>N19+O19</f>
        <v>48</v>
      </c>
      <c r="N19" s="21">
        <v>42</v>
      </c>
      <c r="O19" s="21">
        <v>6</v>
      </c>
      <c r="P19" s="23">
        <f>Q19+R19</f>
        <v>18</v>
      </c>
      <c r="Q19" s="21">
        <v>16</v>
      </c>
      <c r="R19" s="21">
        <v>2</v>
      </c>
    </row>
    <row r="20" ht="20.25" spans="1:18">
      <c r="A20" s="19">
        <v>16</v>
      </c>
      <c r="B20" s="20" t="s">
        <v>26</v>
      </c>
      <c r="C20" s="27">
        <v>36</v>
      </c>
      <c r="D20" s="28">
        <f t="shared" si="0"/>
        <v>0.861111111111111</v>
      </c>
      <c r="E20" s="23">
        <v>31</v>
      </c>
      <c r="F20" s="29">
        <v>26</v>
      </c>
      <c r="G20" s="29">
        <v>5</v>
      </c>
      <c r="H20" s="23">
        <v>31</v>
      </c>
      <c r="I20" s="29">
        <v>26</v>
      </c>
      <c r="J20" s="29">
        <v>5</v>
      </c>
      <c r="K20" s="21">
        <v>6</v>
      </c>
      <c r="L20" s="45">
        <f t="shared" si="1"/>
        <v>0.666666666666667</v>
      </c>
      <c r="M20" s="23">
        <v>4</v>
      </c>
      <c r="N20" s="29">
        <v>3</v>
      </c>
      <c r="O20" s="29">
        <v>1</v>
      </c>
      <c r="P20" s="23">
        <v>4</v>
      </c>
      <c r="Q20" s="29">
        <v>3</v>
      </c>
      <c r="R20" s="29">
        <v>1</v>
      </c>
    </row>
    <row r="21" ht="20.25" spans="1:18">
      <c r="A21" s="19">
        <v>17</v>
      </c>
      <c r="B21" s="20" t="s">
        <v>27</v>
      </c>
      <c r="C21" s="21">
        <v>96</v>
      </c>
      <c r="D21" s="28">
        <f t="shared" si="0"/>
        <v>0.854166666666667</v>
      </c>
      <c r="E21" s="30">
        <v>82</v>
      </c>
      <c r="F21" s="27">
        <v>28</v>
      </c>
      <c r="G21" s="27">
        <v>54</v>
      </c>
      <c r="H21" s="30">
        <v>69</v>
      </c>
      <c r="I21" s="27">
        <v>28</v>
      </c>
      <c r="J21" s="27">
        <v>41</v>
      </c>
      <c r="K21" s="21">
        <v>57</v>
      </c>
      <c r="L21" s="44">
        <f t="shared" si="1"/>
        <v>0.842105263157895</v>
      </c>
      <c r="M21" s="30">
        <v>48</v>
      </c>
      <c r="N21" s="27">
        <v>14</v>
      </c>
      <c r="O21" s="27">
        <v>34</v>
      </c>
      <c r="P21" s="30">
        <v>39</v>
      </c>
      <c r="Q21" s="27">
        <v>14</v>
      </c>
      <c r="R21" s="27">
        <v>25</v>
      </c>
    </row>
    <row r="22" ht="20.25" spans="1:18">
      <c r="A22" s="19">
        <v>18</v>
      </c>
      <c r="B22" s="20" t="s">
        <v>28</v>
      </c>
      <c r="C22" s="21">
        <v>41</v>
      </c>
      <c r="D22" s="22">
        <f t="shared" si="0"/>
        <v>0.853658536585366</v>
      </c>
      <c r="E22" s="23">
        <v>35</v>
      </c>
      <c r="F22" s="21">
        <v>11</v>
      </c>
      <c r="G22" s="21">
        <v>24</v>
      </c>
      <c r="H22" s="23">
        <v>22</v>
      </c>
      <c r="I22" s="21">
        <v>7</v>
      </c>
      <c r="J22" s="21">
        <v>15</v>
      </c>
      <c r="K22" s="21">
        <v>32</v>
      </c>
      <c r="L22" s="44">
        <f t="shared" si="1"/>
        <v>0.875</v>
      </c>
      <c r="M22" s="23">
        <v>28</v>
      </c>
      <c r="N22" s="21">
        <v>8</v>
      </c>
      <c r="O22" s="21">
        <v>21</v>
      </c>
      <c r="P22" s="23">
        <f>Q22+R22</f>
        <v>19</v>
      </c>
      <c r="Q22" s="21">
        <v>6</v>
      </c>
      <c r="R22" s="21">
        <v>13</v>
      </c>
    </row>
    <row r="23" ht="20.25" spans="1:18">
      <c r="A23" s="19">
        <v>19</v>
      </c>
      <c r="B23" s="20" t="s">
        <v>29</v>
      </c>
      <c r="C23" s="21">
        <v>82</v>
      </c>
      <c r="D23" s="22">
        <f t="shared" si="0"/>
        <v>0.853658536585366</v>
      </c>
      <c r="E23" s="23">
        <f>F23+G23</f>
        <v>70</v>
      </c>
      <c r="F23" s="21">
        <v>36</v>
      </c>
      <c r="G23" s="21">
        <v>34</v>
      </c>
      <c r="H23" s="23">
        <f>I23+J23</f>
        <v>70</v>
      </c>
      <c r="I23" s="21">
        <v>36</v>
      </c>
      <c r="J23" s="21">
        <v>34</v>
      </c>
      <c r="K23" s="21">
        <v>61</v>
      </c>
      <c r="L23" s="44">
        <f t="shared" si="1"/>
        <v>0.786885245901639</v>
      </c>
      <c r="M23" s="23">
        <f>N23+O23</f>
        <v>48</v>
      </c>
      <c r="N23" s="21">
        <v>27</v>
      </c>
      <c r="O23" s="21">
        <v>21</v>
      </c>
      <c r="P23" s="23">
        <f>Q23+R23</f>
        <v>48</v>
      </c>
      <c r="Q23" s="21">
        <v>27</v>
      </c>
      <c r="R23" s="21">
        <v>21</v>
      </c>
    </row>
    <row r="24" ht="20.25" spans="1:18">
      <c r="A24" s="19">
        <v>20</v>
      </c>
      <c r="B24" s="20" t="s">
        <v>30</v>
      </c>
      <c r="C24" s="21">
        <v>41</v>
      </c>
      <c r="D24" s="22">
        <f t="shared" si="0"/>
        <v>0.853658536585366</v>
      </c>
      <c r="E24" s="23">
        <v>35</v>
      </c>
      <c r="F24" s="21">
        <v>21</v>
      </c>
      <c r="G24" s="21">
        <v>14</v>
      </c>
      <c r="H24" s="23">
        <v>30</v>
      </c>
      <c r="I24" s="21">
        <v>20</v>
      </c>
      <c r="J24" s="21">
        <v>10</v>
      </c>
      <c r="K24" s="21">
        <v>33</v>
      </c>
      <c r="L24" s="44">
        <f t="shared" si="1"/>
        <v>0.939393939393939</v>
      </c>
      <c r="M24" s="23">
        <v>31</v>
      </c>
      <c r="N24" s="21">
        <v>18</v>
      </c>
      <c r="O24" s="21">
        <v>13</v>
      </c>
      <c r="P24" s="23">
        <v>28</v>
      </c>
      <c r="Q24" s="21">
        <v>17</v>
      </c>
      <c r="R24" s="21">
        <v>11</v>
      </c>
    </row>
    <row r="25" ht="20.25" spans="1:18">
      <c r="A25" s="19">
        <v>21</v>
      </c>
      <c r="B25" s="20" t="s">
        <v>31</v>
      </c>
      <c r="C25" s="21">
        <v>182</v>
      </c>
      <c r="D25" s="22">
        <f t="shared" si="0"/>
        <v>0.851648351648352</v>
      </c>
      <c r="E25" s="23">
        <v>155</v>
      </c>
      <c r="F25" s="21">
        <v>72</v>
      </c>
      <c r="G25" s="21">
        <v>83</v>
      </c>
      <c r="H25" s="23">
        <v>130</v>
      </c>
      <c r="I25" s="21">
        <v>64</v>
      </c>
      <c r="J25" s="21">
        <v>66</v>
      </c>
      <c r="K25" s="21">
        <v>138</v>
      </c>
      <c r="L25" s="44">
        <f t="shared" si="1"/>
        <v>0.797101449275362</v>
      </c>
      <c r="M25" s="23">
        <v>110</v>
      </c>
      <c r="N25" s="21">
        <v>54</v>
      </c>
      <c r="O25" s="21">
        <v>56</v>
      </c>
      <c r="P25" s="23">
        <v>92</v>
      </c>
      <c r="Q25" s="21">
        <v>50</v>
      </c>
      <c r="R25" s="21">
        <v>42</v>
      </c>
    </row>
    <row r="26" ht="20.25" spans="1:18">
      <c r="A26" s="19">
        <v>22</v>
      </c>
      <c r="B26" s="20" t="s">
        <v>32</v>
      </c>
      <c r="C26" s="21">
        <v>80</v>
      </c>
      <c r="D26" s="22">
        <f t="shared" si="0"/>
        <v>0.825</v>
      </c>
      <c r="E26" s="23">
        <f>F26+G26</f>
        <v>66</v>
      </c>
      <c r="F26" s="21">
        <v>42</v>
      </c>
      <c r="G26" s="21">
        <v>24</v>
      </c>
      <c r="H26" s="23">
        <f>I26+J26</f>
        <v>61</v>
      </c>
      <c r="I26" s="21">
        <v>41</v>
      </c>
      <c r="J26" s="21">
        <v>20</v>
      </c>
      <c r="K26" s="21">
        <v>55</v>
      </c>
      <c r="L26" s="44">
        <f t="shared" si="1"/>
        <v>0.781818181818182</v>
      </c>
      <c r="M26" s="23">
        <f>N26+O26</f>
        <v>43</v>
      </c>
      <c r="N26" s="21">
        <v>27</v>
      </c>
      <c r="O26" s="21">
        <v>16</v>
      </c>
      <c r="P26" s="23">
        <f>Q26+R26</f>
        <v>39</v>
      </c>
      <c r="Q26" s="21">
        <v>26</v>
      </c>
      <c r="R26" s="21">
        <v>13</v>
      </c>
    </row>
    <row r="27" ht="20.25" spans="1:18">
      <c r="A27" s="19">
        <v>23</v>
      </c>
      <c r="B27" s="20" t="s">
        <v>33</v>
      </c>
      <c r="C27" s="21">
        <v>145</v>
      </c>
      <c r="D27" s="22">
        <f t="shared" si="0"/>
        <v>0.820689655172414</v>
      </c>
      <c r="E27" s="23">
        <v>119</v>
      </c>
      <c r="F27" s="21">
        <v>59</v>
      </c>
      <c r="G27" s="21">
        <v>60</v>
      </c>
      <c r="H27" s="23">
        <v>83</v>
      </c>
      <c r="I27" s="21">
        <v>54</v>
      </c>
      <c r="J27" s="21">
        <v>29</v>
      </c>
      <c r="K27" s="21">
        <v>125</v>
      </c>
      <c r="L27" s="44">
        <f t="shared" si="1"/>
        <v>0.792</v>
      </c>
      <c r="M27" s="23">
        <v>99</v>
      </c>
      <c r="N27" s="21">
        <v>45</v>
      </c>
      <c r="O27" s="21">
        <v>54</v>
      </c>
      <c r="P27" s="23">
        <v>67</v>
      </c>
      <c r="Q27" s="21">
        <v>40</v>
      </c>
      <c r="R27" s="21">
        <v>27</v>
      </c>
    </row>
    <row r="28" ht="20.25" spans="1:18">
      <c r="A28" s="19">
        <v>24</v>
      </c>
      <c r="B28" s="20" t="s">
        <v>34</v>
      </c>
      <c r="C28" s="21">
        <v>113</v>
      </c>
      <c r="D28" s="22">
        <f t="shared" si="0"/>
        <v>0.814159292035398</v>
      </c>
      <c r="E28" s="23">
        <v>92</v>
      </c>
      <c r="F28" s="21">
        <v>44</v>
      </c>
      <c r="G28" s="21">
        <v>48</v>
      </c>
      <c r="H28" s="23">
        <v>75</v>
      </c>
      <c r="I28" s="21">
        <v>40</v>
      </c>
      <c r="J28" s="21">
        <v>35</v>
      </c>
      <c r="K28" s="21">
        <v>82</v>
      </c>
      <c r="L28" s="44">
        <f t="shared" si="1"/>
        <v>0.829268292682927</v>
      </c>
      <c r="M28" s="23">
        <v>68</v>
      </c>
      <c r="N28" s="21">
        <v>29</v>
      </c>
      <c r="O28" s="21">
        <v>39</v>
      </c>
      <c r="P28" s="23">
        <v>65</v>
      </c>
      <c r="Q28" s="21">
        <v>28</v>
      </c>
      <c r="R28" s="21">
        <v>37</v>
      </c>
    </row>
    <row r="29" ht="20.25" spans="1:18">
      <c r="A29" s="19">
        <v>25</v>
      </c>
      <c r="B29" s="20" t="s">
        <v>35</v>
      </c>
      <c r="C29" s="21">
        <v>112</v>
      </c>
      <c r="D29" s="22">
        <f t="shared" si="0"/>
        <v>0.8125</v>
      </c>
      <c r="E29" s="23">
        <v>91</v>
      </c>
      <c r="F29" s="21">
        <v>49</v>
      </c>
      <c r="G29" s="21">
        <v>39</v>
      </c>
      <c r="H29" s="23">
        <v>52</v>
      </c>
      <c r="I29" s="21">
        <v>35</v>
      </c>
      <c r="J29" s="21">
        <v>17</v>
      </c>
      <c r="K29" s="21">
        <v>88</v>
      </c>
      <c r="L29" s="44">
        <f t="shared" si="1"/>
        <v>0.795454545454545</v>
      </c>
      <c r="M29" s="23">
        <v>70</v>
      </c>
      <c r="N29" s="21">
        <v>37</v>
      </c>
      <c r="O29" s="21">
        <v>33</v>
      </c>
      <c r="P29" s="23">
        <v>48</v>
      </c>
      <c r="Q29" s="21">
        <v>30</v>
      </c>
      <c r="R29" s="21">
        <v>18</v>
      </c>
    </row>
    <row r="30" ht="20.25" spans="1:18">
      <c r="A30" s="19">
        <v>26</v>
      </c>
      <c r="B30" s="20" t="s">
        <v>36</v>
      </c>
      <c r="C30" s="21">
        <v>32</v>
      </c>
      <c r="D30" s="22">
        <f t="shared" si="0"/>
        <v>0.78125</v>
      </c>
      <c r="E30" s="23">
        <v>25</v>
      </c>
      <c r="F30" s="21">
        <v>8</v>
      </c>
      <c r="G30" s="21">
        <v>17</v>
      </c>
      <c r="H30" s="23">
        <v>14</v>
      </c>
      <c r="I30" s="21">
        <v>6</v>
      </c>
      <c r="J30" s="21">
        <v>8</v>
      </c>
      <c r="K30" s="21">
        <v>24</v>
      </c>
      <c r="L30" s="44">
        <f t="shared" si="1"/>
        <v>0.958333333333333</v>
      </c>
      <c r="M30" s="23">
        <v>23</v>
      </c>
      <c r="N30" s="21">
        <v>7</v>
      </c>
      <c r="O30" s="21">
        <v>16</v>
      </c>
      <c r="P30" s="23">
        <v>13</v>
      </c>
      <c r="Q30" s="21">
        <v>5</v>
      </c>
      <c r="R30" s="21">
        <v>8</v>
      </c>
    </row>
    <row r="31" ht="20.25" spans="1:18">
      <c r="A31" s="19">
        <v>27</v>
      </c>
      <c r="B31" s="20" t="s">
        <v>37</v>
      </c>
      <c r="C31" s="21">
        <v>147</v>
      </c>
      <c r="D31" s="22">
        <f t="shared" si="0"/>
        <v>0.768707482993197</v>
      </c>
      <c r="E31" s="23">
        <v>113</v>
      </c>
      <c r="F31" s="21">
        <v>44</v>
      </c>
      <c r="G31" s="21">
        <v>69</v>
      </c>
      <c r="H31" s="23">
        <v>104</v>
      </c>
      <c r="I31" s="21">
        <v>39</v>
      </c>
      <c r="J31" s="21">
        <v>65</v>
      </c>
      <c r="K31" s="21">
        <v>119</v>
      </c>
      <c r="L31" s="44">
        <f t="shared" si="1"/>
        <v>0.781512605042017</v>
      </c>
      <c r="M31" s="23">
        <v>93</v>
      </c>
      <c r="N31" s="21">
        <v>37</v>
      </c>
      <c r="O31" s="21">
        <v>56</v>
      </c>
      <c r="P31" s="23">
        <v>87</v>
      </c>
      <c r="Q31" s="21">
        <v>31</v>
      </c>
      <c r="R31" s="21">
        <v>56</v>
      </c>
    </row>
    <row r="32" ht="20.25" spans="1:18">
      <c r="A32" s="19">
        <v>28</v>
      </c>
      <c r="B32" s="20" t="s">
        <v>38</v>
      </c>
      <c r="C32" s="21">
        <v>56</v>
      </c>
      <c r="D32" s="22">
        <f t="shared" si="0"/>
        <v>0.75</v>
      </c>
      <c r="E32" s="23">
        <v>42</v>
      </c>
      <c r="F32" s="21">
        <v>22</v>
      </c>
      <c r="G32" s="21">
        <v>20</v>
      </c>
      <c r="H32" s="23">
        <f>I32+J32</f>
        <v>26</v>
      </c>
      <c r="I32" s="21">
        <v>19</v>
      </c>
      <c r="J32" s="21">
        <v>7</v>
      </c>
      <c r="K32" s="21">
        <v>18</v>
      </c>
      <c r="L32" s="44">
        <f t="shared" si="1"/>
        <v>0.611111111111111</v>
      </c>
      <c r="M32" s="23">
        <f>N32+O32</f>
        <v>11</v>
      </c>
      <c r="N32" s="21">
        <v>5</v>
      </c>
      <c r="O32" s="21">
        <v>6</v>
      </c>
      <c r="P32" s="23">
        <f>Q32+R32</f>
        <v>6</v>
      </c>
      <c r="Q32" s="21">
        <v>4</v>
      </c>
      <c r="R32" s="21">
        <v>2</v>
      </c>
    </row>
    <row r="33" ht="20.25" spans="1:18">
      <c r="A33" s="19">
        <v>29</v>
      </c>
      <c r="B33" s="20" t="s">
        <v>39</v>
      </c>
      <c r="C33" s="21">
        <v>105</v>
      </c>
      <c r="D33" s="22">
        <f t="shared" si="0"/>
        <v>0.733333333333333</v>
      </c>
      <c r="E33" s="23">
        <v>77</v>
      </c>
      <c r="F33" s="21">
        <v>52</v>
      </c>
      <c r="G33" s="21">
        <v>25</v>
      </c>
      <c r="H33" s="23">
        <v>43</v>
      </c>
      <c r="I33" s="21">
        <v>29</v>
      </c>
      <c r="J33" s="21">
        <v>14</v>
      </c>
      <c r="K33" s="21">
        <v>88</v>
      </c>
      <c r="L33" s="44">
        <f t="shared" si="1"/>
        <v>0.295454545454545</v>
      </c>
      <c r="M33" s="23">
        <v>26</v>
      </c>
      <c r="N33" s="21">
        <v>13</v>
      </c>
      <c r="O33" s="21">
        <v>13</v>
      </c>
      <c r="P33" s="23">
        <v>39</v>
      </c>
      <c r="Q33" s="21">
        <v>27</v>
      </c>
      <c r="R33" s="21">
        <v>12</v>
      </c>
    </row>
    <row r="34" ht="20.25" spans="1:18">
      <c r="A34" s="19">
        <v>30</v>
      </c>
      <c r="B34" s="20" t="s">
        <v>40</v>
      </c>
      <c r="C34" s="21">
        <v>7</v>
      </c>
      <c r="D34" s="22">
        <f t="shared" si="0"/>
        <v>0.714285714285714</v>
      </c>
      <c r="E34" s="23">
        <v>5</v>
      </c>
      <c r="F34" s="21">
        <v>5</v>
      </c>
      <c r="G34" s="21"/>
      <c r="H34" s="23">
        <v>3</v>
      </c>
      <c r="I34" s="21">
        <v>3</v>
      </c>
      <c r="J34" s="21"/>
      <c r="K34" s="21">
        <v>6</v>
      </c>
      <c r="L34" s="44">
        <f t="shared" si="1"/>
        <v>0.666666666666667</v>
      </c>
      <c r="M34" s="23">
        <v>4</v>
      </c>
      <c r="N34" s="21">
        <v>4</v>
      </c>
      <c r="O34" s="21"/>
      <c r="P34" s="23">
        <v>3</v>
      </c>
      <c r="Q34" s="21">
        <v>3</v>
      </c>
      <c r="R34" s="21"/>
    </row>
    <row r="35" ht="20.25" spans="1:18">
      <c r="A35" s="19">
        <v>31</v>
      </c>
      <c r="B35" s="20" t="s">
        <v>41</v>
      </c>
      <c r="C35" s="21">
        <v>31</v>
      </c>
      <c r="D35" s="22">
        <f t="shared" si="0"/>
        <v>0.709677419354839</v>
      </c>
      <c r="E35" s="23">
        <v>22</v>
      </c>
      <c r="F35" s="21">
        <v>4</v>
      </c>
      <c r="G35" s="21">
        <v>18</v>
      </c>
      <c r="H35" s="23">
        <v>6</v>
      </c>
      <c r="I35" s="21">
        <v>4</v>
      </c>
      <c r="J35" s="21">
        <v>11</v>
      </c>
      <c r="K35" s="21">
        <v>25</v>
      </c>
      <c r="L35" s="44">
        <f t="shared" si="1"/>
        <v>0.72</v>
      </c>
      <c r="M35" s="23">
        <v>18</v>
      </c>
      <c r="N35" s="21">
        <v>3</v>
      </c>
      <c r="O35" s="21">
        <v>15</v>
      </c>
      <c r="P35" s="23">
        <v>12</v>
      </c>
      <c r="Q35" s="21">
        <v>3</v>
      </c>
      <c r="R35" s="21">
        <v>9</v>
      </c>
    </row>
    <row r="36" ht="20.25" spans="1:18">
      <c r="A36" s="19">
        <v>32</v>
      </c>
      <c r="B36" s="20" t="s">
        <v>42</v>
      </c>
      <c r="C36" s="21">
        <v>93</v>
      </c>
      <c r="D36" s="22">
        <f t="shared" si="0"/>
        <v>0.666666666666667</v>
      </c>
      <c r="E36" s="23">
        <v>62</v>
      </c>
      <c r="F36" s="21">
        <v>32</v>
      </c>
      <c r="G36" s="21">
        <v>30</v>
      </c>
      <c r="H36" s="23">
        <v>49</v>
      </c>
      <c r="I36" s="21">
        <v>29</v>
      </c>
      <c r="J36" s="21">
        <v>20</v>
      </c>
      <c r="K36" s="21">
        <v>82</v>
      </c>
      <c r="L36" s="44">
        <f t="shared" si="1"/>
        <v>0.695121951219512</v>
      </c>
      <c r="M36" s="23">
        <v>57</v>
      </c>
      <c r="N36" s="21">
        <v>30</v>
      </c>
      <c r="O36" s="21">
        <v>27</v>
      </c>
      <c r="P36" s="23">
        <v>45</v>
      </c>
      <c r="Q36" s="21">
        <v>27</v>
      </c>
      <c r="R36" s="21">
        <v>18</v>
      </c>
    </row>
    <row r="37" ht="20.25" spans="1:18">
      <c r="A37" s="19">
        <v>33</v>
      </c>
      <c r="B37" s="20" t="s">
        <v>43</v>
      </c>
      <c r="C37" s="21">
        <v>159</v>
      </c>
      <c r="D37" s="22">
        <f t="shared" si="0"/>
        <v>0.622641509433962</v>
      </c>
      <c r="E37" s="23">
        <v>99</v>
      </c>
      <c r="F37" s="21">
        <v>13</v>
      </c>
      <c r="G37" s="21">
        <v>86</v>
      </c>
      <c r="H37" s="23">
        <v>58</v>
      </c>
      <c r="I37" s="21">
        <v>8</v>
      </c>
      <c r="J37" s="21">
        <v>50</v>
      </c>
      <c r="K37" s="21">
        <v>127</v>
      </c>
      <c r="L37" s="44">
        <f t="shared" si="1"/>
        <v>0.614173228346457</v>
      </c>
      <c r="M37" s="23">
        <v>78</v>
      </c>
      <c r="N37" s="21">
        <v>11</v>
      </c>
      <c r="O37" s="21">
        <v>67</v>
      </c>
      <c r="P37" s="23">
        <v>47</v>
      </c>
      <c r="Q37" s="21">
        <v>7</v>
      </c>
      <c r="R37" s="21">
        <v>40</v>
      </c>
    </row>
    <row r="38" ht="20.25" spans="1:18">
      <c r="A38" s="19">
        <v>34</v>
      </c>
      <c r="B38" s="20" t="s">
        <v>44</v>
      </c>
      <c r="C38" s="21">
        <v>76</v>
      </c>
      <c r="D38" s="22">
        <f t="shared" si="0"/>
        <v>0.552631578947368</v>
      </c>
      <c r="E38" s="23">
        <v>42</v>
      </c>
      <c r="F38" s="21">
        <v>6</v>
      </c>
      <c r="G38" s="21">
        <v>36</v>
      </c>
      <c r="H38" s="23">
        <v>23</v>
      </c>
      <c r="I38" s="21">
        <v>6</v>
      </c>
      <c r="J38" s="21">
        <v>17</v>
      </c>
      <c r="K38" s="21">
        <v>67</v>
      </c>
      <c r="L38" s="44">
        <f t="shared" si="1"/>
        <v>0.552238805970149</v>
      </c>
      <c r="M38" s="23">
        <v>37</v>
      </c>
      <c r="N38" s="21">
        <v>5</v>
      </c>
      <c r="O38" s="21">
        <v>32</v>
      </c>
      <c r="P38" s="23">
        <f>Q38+R38</f>
        <v>18</v>
      </c>
      <c r="Q38" s="21">
        <v>5</v>
      </c>
      <c r="R38" s="21">
        <v>13</v>
      </c>
    </row>
    <row r="39" ht="20.25" spans="1:18">
      <c r="A39" s="19">
        <v>35</v>
      </c>
      <c r="B39" s="20" t="s">
        <v>45</v>
      </c>
      <c r="C39" s="21">
        <v>72</v>
      </c>
      <c r="D39" s="28">
        <f t="shared" si="0"/>
        <v>0.263888888888889</v>
      </c>
      <c r="E39" s="31">
        <v>19</v>
      </c>
      <c r="F39" s="32">
        <v>4</v>
      </c>
      <c r="G39" s="32">
        <v>15</v>
      </c>
      <c r="H39" s="31">
        <v>4</v>
      </c>
      <c r="I39" s="32">
        <v>2</v>
      </c>
      <c r="J39" s="32">
        <v>2</v>
      </c>
      <c r="K39" s="21">
        <v>37</v>
      </c>
      <c r="L39" s="44">
        <f t="shared" si="1"/>
        <v>0.405405405405405</v>
      </c>
      <c r="M39" s="31">
        <v>15</v>
      </c>
      <c r="N39" s="32">
        <v>3</v>
      </c>
      <c r="O39" s="32">
        <v>12</v>
      </c>
      <c r="P39" s="31">
        <v>4</v>
      </c>
      <c r="Q39" s="32">
        <v>2</v>
      </c>
      <c r="R39" s="32">
        <v>2</v>
      </c>
    </row>
    <row r="40" ht="20.25" spans="1:18">
      <c r="A40" s="33"/>
      <c r="B40" s="33" t="s">
        <v>46</v>
      </c>
      <c r="C40" s="19">
        <f>SUM(C5:C39)</f>
        <v>2635</v>
      </c>
      <c r="D40" s="34">
        <f t="shared" si="0"/>
        <v>0.815180265654649</v>
      </c>
      <c r="E40" s="35">
        <f t="shared" ref="E40:K40" si="2">SUM(E5:E39)</f>
        <v>2148</v>
      </c>
      <c r="F40" s="19">
        <f t="shared" si="2"/>
        <v>1014</v>
      </c>
      <c r="G40" s="19">
        <f t="shared" si="2"/>
        <v>1130</v>
      </c>
      <c r="H40" s="35">
        <f t="shared" si="2"/>
        <v>1592</v>
      </c>
      <c r="I40" s="19">
        <f t="shared" si="2"/>
        <v>855</v>
      </c>
      <c r="J40" s="19">
        <f t="shared" si="2"/>
        <v>752</v>
      </c>
      <c r="K40" s="19">
        <f t="shared" si="2"/>
        <v>1975</v>
      </c>
      <c r="L40" s="46">
        <f t="shared" si="1"/>
        <v>0.796962025316456</v>
      </c>
      <c r="M40" s="35">
        <f t="shared" ref="M40:R40" si="3">SUM(M5:M39)</f>
        <v>1574</v>
      </c>
      <c r="N40" s="19">
        <f t="shared" si="3"/>
        <v>704</v>
      </c>
      <c r="O40" s="19">
        <f t="shared" si="3"/>
        <v>870</v>
      </c>
      <c r="P40" s="35">
        <f t="shared" si="3"/>
        <v>1211</v>
      </c>
      <c r="Q40" s="19">
        <f t="shared" si="3"/>
        <v>628</v>
      </c>
      <c r="R40" s="19">
        <f t="shared" si="3"/>
        <v>590</v>
      </c>
    </row>
  </sheetData>
  <sortState ref="A6:R39">
    <sortCondition ref="D6:D39" descending="1"/>
  </sortState>
  <mergeCells count="13">
    <mergeCell ref="A1:R1"/>
    <mergeCell ref="C2:J2"/>
    <mergeCell ref="K2:R2"/>
    <mergeCell ref="E3:G3"/>
    <mergeCell ref="H3:J3"/>
    <mergeCell ref="M3:O3"/>
    <mergeCell ref="P3:R3"/>
    <mergeCell ref="A2:A4"/>
    <mergeCell ref="B2:B4"/>
    <mergeCell ref="C3:C4"/>
    <mergeCell ref="D3:D4"/>
    <mergeCell ref="K3:K4"/>
    <mergeCell ref="L3:L4"/>
  </mergeCells>
  <pageMargins left="0.393055555555556" right="0.393055555555556" top="0.590277777777778" bottom="0.5902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2018-09-04T07:48:02Z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